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DF8C580F-F14F-4981-A008-0EADC3786769}" xr6:coauthVersionLast="36" xr6:coauthVersionMax="36" xr10:uidLastSave="{00000000-0000-0000-0000-000000000000}"/>
  <bookViews>
    <workbookView xWindow="0" yWindow="0" windowWidth="15345" windowHeight="5025" activeTab="2" xr2:uid="{7550F1C4-9643-4A95-B50F-12D7E67DDADC}"/>
  </bookViews>
  <sheets>
    <sheet name="Rising main- Sump to Tanks" sheetId="1" r:id="rId1"/>
    <sheet name="Tanks-VIP Boys&amp;Girls" sheetId="2" r:id="rId2"/>
    <sheet name="VIP Boys&amp;Girls-Teacher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5" i="3" s="1"/>
  <c r="G16" i="3" s="1"/>
  <c r="G11" i="3"/>
  <c r="F12" i="3"/>
  <c r="F13" i="3"/>
  <c r="F14" i="3"/>
  <c r="F15" i="3"/>
  <c r="F16" i="3"/>
  <c r="F11" i="3"/>
  <c r="G12" i="2"/>
  <c r="G13" i="2" s="1"/>
  <c r="G14" i="2" s="1"/>
  <c r="G15" i="2" s="1"/>
  <c r="G17" i="2" s="1"/>
  <c r="F12" i="2"/>
  <c r="F13" i="2"/>
  <c r="F14" i="2"/>
  <c r="F15" i="2"/>
  <c r="F16" i="2"/>
  <c r="F17" i="2"/>
  <c r="F11" i="2"/>
  <c r="G13" i="1"/>
  <c r="G14" i="1" s="1"/>
  <c r="G15" i="1" s="1"/>
  <c r="G16" i="1" s="1"/>
  <c r="G17" i="1" s="1"/>
  <c r="G18" i="1" s="1"/>
  <c r="G19" i="1" s="1"/>
  <c r="G21" i="1" s="1"/>
  <c r="G24" i="1" s="1"/>
  <c r="G27" i="1" s="1"/>
  <c r="G28" i="1" s="1"/>
  <c r="G30" i="1" s="1"/>
  <c r="G33" i="1" s="1"/>
  <c r="G34" i="1" s="1"/>
  <c r="G35" i="1" s="1"/>
  <c r="G36" i="1" s="1"/>
  <c r="G37" i="1" s="1"/>
  <c r="G38" i="1" s="1"/>
  <c r="G39" i="1" s="1"/>
  <c r="G40" i="1" s="1"/>
  <c r="G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1" i="1"/>
</calcChain>
</file>

<file path=xl/sharedStrings.xml><?xml version="1.0" encoding="utf-8"?>
<sst xmlns="http://schemas.openxmlformats.org/spreadsheetml/2006/main" count="85" uniqueCount="49">
  <si>
    <t>Prepared by:</t>
  </si>
  <si>
    <t>Client</t>
  </si>
  <si>
    <t>Description:</t>
  </si>
  <si>
    <t>Station Range: Start: 0+000.00, End: 0+580.29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</si>
  <si>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</si>
  <si>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</si>
  <si>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</si>
  <si>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</si>
  <si>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</si>
  <si>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</si>
  <si>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</si>
  <si>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</si>
  <si>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</si>
  <si>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</si>
  <si>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</si>
  <si>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</si>
  <si>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</si>
  <si>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</si>
  <si>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</si>
  <si>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</si>
  <si>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</si>
  <si>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</si>
  <si>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</si>
  <si>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</si>
  <si>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</si>
  <si>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</si>
  <si>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</si>
  <si>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</si>
  <si>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</si>
  <si>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</si>
  <si>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</si>
  <si>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</si>
  <si>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</si>
  <si>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</si>
  <si>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</si>
  <si>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</si>
  <si>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</si>
  <si>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</si>
  <si>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0+580.29</t>
  </si>
  <si>
    <t>Station Range: Start: 0+000.00, End: 0+134.76</t>
  </si>
  <si>
    <t>0+134.76</t>
  </si>
  <si>
    <t>Station Range: Start: 0+000.00, End: 0+115.66</t>
  </si>
  <si>
    <t>0+115.66</t>
  </si>
  <si>
    <t>Peter Njenga Wainaina</t>
  </si>
  <si>
    <t xml:space="preserve">Amref </t>
  </si>
  <si>
    <t>Vertical Alignment: Rising Main: Sump to Tanks</t>
  </si>
  <si>
    <t>Existing Profile: Mpiro_Surface</t>
  </si>
  <si>
    <t>Vertical Alignment: Tanks to VIP Boys &amp; Girls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</si>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</sst>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1" fontId="1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Rising Main: Sump to Tanks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Rising Main: Sump to Tanks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'Rising main- Sump to Tanks'!$G$10:$G$40</c:f>
              <c:numCache>
                <c:formatCode>0.0</c:formatCode>
                <c:ptCount val="31"/>
                <c:pt idx="0">
                  <c:v>0</c:v>
                </c:pt>
                <c:pt idx="1">
                  <c:v>19.997073104360584</c:v>
                </c:pt>
                <c:pt idx="2">
                  <c:v>40</c:v>
                </c:pt>
                <c:pt idx="3">
                  <c:v>60.000011695858674</c:v>
                </c:pt>
                <c:pt idx="4">
                  <c:v>79.999224947350754</c:v>
                </c:pt>
                <c:pt idx="5">
                  <c:v>99.999229174620439</c:v>
                </c:pt>
                <c:pt idx="6">
                  <c:v>119.99923430605406</c:v>
                </c:pt>
                <c:pt idx="7">
                  <c:v>139.99923853332376</c:v>
                </c:pt>
                <c:pt idx="8">
                  <c:v>159.99924366475739</c:v>
                </c:pt>
                <c:pt idx="9">
                  <c:v>179.98605409376401</c:v>
                </c:pt>
                <c:pt idx="10">
                  <c:v>200</c:v>
                </c:pt>
                <c:pt idx="11">
                  <c:v>219.99997389790221</c:v>
                </c:pt>
                <c:pt idx="12">
                  <c:v>240</c:v>
                </c:pt>
                <c:pt idx="13">
                  <c:v>260</c:v>
                </c:pt>
                <c:pt idx="14">
                  <c:v>279.99997386283417</c:v>
                </c:pt>
                <c:pt idx="15">
                  <c:v>300</c:v>
                </c:pt>
                <c:pt idx="16">
                  <c:v>320</c:v>
                </c:pt>
                <c:pt idx="17">
                  <c:v>339.97434204692263</c:v>
                </c:pt>
                <c:pt idx="18">
                  <c:v>359.97433021273486</c:v>
                </c:pt>
                <c:pt idx="19">
                  <c:v>380</c:v>
                </c:pt>
                <c:pt idx="20">
                  <c:v>399.99993602703643</c:v>
                </c:pt>
                <c:pt idx="21">
                  <c:v>420</c:v>
                </c:pt>
                <c:pt idx="22">
                  <c:v>440</c:v>
                </c:pt>
                <c:pt idx="23">
                  <c:v>460.00003165623542</c:v>
                </c:pt>
                <c:pt idx="24">
                  <c:v>479.9990449972168</c:v>
                </c:pt>
                <c:pt idx="25">
                  <c:v>499.99905258140348</c:v>
                </c:pt>
                <c:pt idx="26">
                  <c:v>519.9989855515754</c:v>
                </c:pt>
                <c:pt idx="27">
                  <c:v>539.99900007378858</c:v>
                </c:pt>
                <c:pt idx="28">
                  <c:v>559.98013479249607</c:v>
                </c:pt>
                <c:pt idx="29">
                  <c:v>579.98016139881236</c:v>
                </c:pt>
                <c:pt idx="30">
                  <c:v>580.27509808690616</c:v>
                </c:pt>
              </c:numCache>
            </c:numRef>
          </c:xVal>
          <c:yVal>
            <c:numRef>
              <c:f>'Rising main- Sump to Tanks'!$D$10:$D$40</c:f>
              <c:numCache>
                <c:formatCode>0.000</c:formatCode>
                <c:ptCount val="31"/>
                <c:pt idx="0">
                  <c:v>2035.9010000000001</c:v>
                </c:pt>
                <c:pt idx="1">
                  <c:v>2036.509</c:v>
                </c:pt>
                <c:pt idx="2">
                  <c:v>2037.4559999999999</c:v>
                </c:pt>
                <c:pt idx="3">
                  <c:v>2037.5060000000001</c:v>
                </c:pt>
                <c:pt idx="4">
                  <c:v>2037.2929999999999</c:v>
                </c:pt>
                <c:pt idx="5">
                  <c:v>2036.9849999999999</c:v>
                </c:pt>
                <c:pt idx="6">
                  <c:v>2036.5170000000001</c:v>
                </c:pt>
                <c:pt idx="7">
                  <c:v>2035.99</c:v>
                </c:pt>
                <c:pt idx="8">
                  <c:v>2035.5450000000001</c:v>
                </c:pt>
                <c:pt idx="9">
                  <c:v>2035.0989999999999</c:v>
                </c:pt>
                <c:pt idx="10">
                  <c:v>2034.4</c:v>
                </c:pt>
                <c:pt idx="11">
                  <c:v>2033.6310000000001</c:v>
                </c:pt>
                <c:pt idx="12">
                  <c:v>2032.692</c:v>
                </c:pt>
                <c:pt idx="13">
                  <c:v>2031.231</c:v>
                </c:pt>
                <c:pt idx="14">
                  <c:v>2029.607</c:v>
                </c:pt>
                <c:pt idx="15">
                  <c:v>2028.76</c:v>
                </c:pt>
                <c:pt idx="16">
                  <c:v>2030.8389999999999</c:v>
                </c:pt>
                <c:pt idx="17">
                  <c:v>2032.316</c:v>
                </c:pt>
                <c:pt idx="18">
                  <c:v>2033.547</c:v>
                </c:pt>
                <c:pt idx="19">
                  <c:v>2033.9949999999999</c:v>
                </c:pt>
                <c:pt idx="20">
                  <c:v>2034.365</c:v>
                </c:pt>
                <c:pt idx="21">
                  <c:v>2034.7239999999999</c:v>
                </c:pt>
                <c:pt idx="22">
                  <c:v>2035.047</c:v>
                </c:pt>
                <c:pt idx="23">
                  <c:v>2035.3530000000001</c:v>
                </c:pt>
                <c:pt idx="24">
                  <c:v>2035.4179999999999</c:v>
                </c:pt>
                <c:pt idx="25">
                  <c:v>2035.4449999999999</c:v>
                </c:pt>
                <c:pt idx="26">
                  <c:v>2035.345</c:v>
                </c:pt>
                <c:pt idx="27">
                  <c:v>2035.223</c:v>
                </c:pt>
                <c:pt idx="28">
                  <c:v>2035.1</c:v>
                </c:pt>
                <c:pt idx="29">
                  <c:v>2034.884</c:v>
                </c:pt>
                <c:pt idx="30">
                  <c:v>2034.884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DA-4524-A6BF-68E0E1D0A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</a:t>
            </a:r>
            <a:r>
              <a:rPr lang="en-US" baseline="0"/>
              <a:t> site to VIP Boys &amp; Girls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Tanks to VIP Boys &amp; Girls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'Tanks-VIP Boys&amp;Girls'!$G$10:$G$17</c:f>
              <c:numCache>
                <c:formatCode>0.0</c:formatCode>
                <c:ptCount val="8"/>
                <c:pt idx="0">
                  <c:v>0</c:v>
                </c:pt>
                <c:pt idx="1">
                  <c:v>20</c:v>
                </c:pt>
                <c:pt idx="2">
                  <c:v>40.000006364241457</c:v>
                </c:pt>
                <c:pt idx="3">
                  <c:v>60.000035887199758</c:v>
                </c:pt>
                <c:pt idx="4">
                  <c:v>79.971532060508196</c:v>
                </c:pt>
                <c:pt idx="5">
                  <c:v>99.971550389466557</c:v>
                </c:pt>
                <c:pt idx="6">
                  <c:v>120</c:v>
                </c:pt>
                <c:pt idx="7">
                  <c:v>134.76374115520485</c:v>
                </c:pt>
              </c:numCache>
            </c:numRef>
          </c:xVal>
          <c:yVal>
            <c:numRef>
              <c:f>'Tanks-VIP Boys&amp;Girls'!$D$10:$D$17</c:f>
              <c:numCache>
                <c:formatCode>0.000</c:formatCode>
                <c:ptCount val="8"/>
                <c:pt idx="0">
                  <c:v>2034.8679999999999</c:v>
                </c:pt>
                <c:pt idx="1">
                  <c:v>2034.441</c:v>
                </c:pt>
                <c:pt idx="2">
                  <c:v>2034.145</c:v>
                </c:pt>
                <c:pt idx="3">
                  <c:v>2033.817</c:v>
                </c:pt>
                <c:pt idx="4">
                  <c:v>2033.4380000000001</c:v>
                </c:pt>
                <c:pt idx="5">
                  <c:v>2033.1320000000001</c:v>
                </c:pt>
                <c:pt idx="6">
                  <c:v>2033.0039999999999</c:v>
                </c:pt>
                <c:pt idx="7">
                  <c:v>2033.328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56-46CC-8C81-3F2F8D63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VIP Boys &amp; Girls to VIP Teachers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VIP Boys&amp;Girls to VIP Teachers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'VIP Boys&amp;Girls-Teachers'!$G$10:$G$16</c:f>
              <c:numCache>
                <c:formatCode>0.0</c:formatCode>
                <c:ptCount val="7"/>
                <c:pt idx="0">
                  <c:v>0</c:v>
                </c:pt>
                <c:pt idx="1">
                  <c:v>20.000025253049678</c:v>
                </c:pt>
                <c:pt idx="2">
                  <c:v>40</c:v>
                </c:pt>
                <c:pt idx="3">
                  <c:v>59.999959698219783</c:v>
                </c:pt>
                <c:pt idx="4">
                  <c:v>80</c:v>
                </c:pt>
                <c:pt idx="5">
                  <c:v>99.999966471876391</c:v>
                </c:pt>
                <c:pt idx="6">
                  <c:v>115.66097689548695</c:v>
                </c:pt>
              </c:numCache>
            </c:numRef>
          </c:xVal>
          <c:yVal>
            <c:numRef>
              <c:f>'VIP Boys&amp;Girls-Teachers'!$D$10:$D$16</c:f>
              <c:numCache>
                <c:formatCode>0.000</c:formatCode>
                <c:ptCount val="7"/>
                <c:pt idx="0">
                  <c:v>2033.337</c:v>
                </c:pt>
                <c:pt idx="1">
                  <c:v>2033.5139999999999</c:v>
                </c:pt>
                <c:pt idx="2">
                  <c:v>2033.4939999999999</c:v>
                </c:pt>
                <c:pt idx="3">
                  <c:v>2033.521</c:v>
                </c:pt>
                <c:pt idx="4">
                  <c:v>2033.569</c:v>
                </c:pt>
                <c:pt idx="5">
                  <c:v>2033.6769999999999</c:v>
                </c:pt>
                <c:pt idx="6">
                  <c:v>2033.761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75-4BD5-AE3A-D3FD97A5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17</xdr:col>
      <xdr:colOff>563880</xdr:colOff>
      <xdr:row>25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EE72B-34B7-4919-9607-3B16DC2B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17</xdr:col>
      <xdr:colOff>563880</xdr:colOff>
      <xdr:row>22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CFB64-6A24-443E-90E0-1B5E6F02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22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295F85-D7AD-4493-89B7-67917C3F0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39DC-81D1-4E31-95CC-2D4608B0B57D}">
  <dimension ref="A1:G40"/>
  <sheetViews>
    <sheetView topLeftCell="A21" workbookViewId="0">
      <selection activeCell="D10" sqref="D10"/>
    </sheetView>
  </sheetViews>
  <sheetFormatPr defaultRowHeight="15" x14ac:dyDescent="0.25"/>
  <cols>
    <col min="2" max="3" width="11.5703125" bestFit="1" customWidth="1"/>
    <col min="4" max="4" width="11.7109375" style="6" customWidth="1"/>
    <col min="5" max="5" width="14.7109375" customWidth="1"/>
    <col min="6" max="6" width="9.140625" style="12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  <c r="D1"/>
    </row>
    <row r="2" spans="1:7" x14ac:dyDescent="0.25">
      <c r="A2" s="2" t="s">
        <v>1</v>
      </c>
      <c r="B2" s="2" t="s">
        <v>44</v>
      </c>
      <c r="D2"/>
    </row>
    <row r="3" spans="1:7" ht="18.75" x14ac:dyDescent="0.3">
      <c r="A3" s="3" t="s">
        <v>45</v>
      </c>
      <c r="D3"/>
    </row>
    <row r="4" spans="1:7" ht="18.75" x14ac:dyDescent="0.3">
      <c r="A4" s="3" t="s">
        <v>46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</v>
      </c>
      <c r="D6"/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792995.30090000003</v>
      </c>
      <c r="C10" s="5">
        <v>9825538.4963000007</v>
      </c>
      <c r="D10" s="8">
        <v>2035.9010000000001</v>
      </c>
      <c r="F10" s="13">
        <v>0</v>
      </c>
      <c r="G10" s="11">
        <v>0</v>
      </c>
    </row>
    <row r="11" spans="1:7" x14ac:dyDescent="0.25">
      <c r="A11" s="5" t="s">
        <v>9</v>
      </c>
      <c r="B11" s="5">
        <v>792975.79940000002</v>
      </c>
      <c r="C11" s="5">
        <v>9825542.9206000008</v>
      </c>
      <c r="D11" s="8">
        <v>2036.509</v>
      </c>
      <c r="F11" s="12">
        <f>SQRT((B11-B10)^2+(C11-C10)^2)</f>
        <v>19.997073104360584</v>
      </c>
      <c r="G11" s="10">
        <f>F11+G10</f>
        <v>19.997073104360584</v>
      </c>
    </row>
    <row r="12" spans="1:7" x14ac:dyDescent="0.25">
      <c r="A12" s="5" t="s">
        <v>10</v>
      </c>
      <c r="B12" s="5">
        <v>792957.1459</v>
      </c>
      <c r="C12" s="5">
        <v>9825537.2830999997</v>
      </c>
      <c r="D12" s="8">
        <v>2037.4559999999999</v>
      </c>
      <c r="F12" s="12">
        <f t="shared" ref="F12:F40" si="0">SQRT((B12-B11)^2+(C12-C11)^2)</f>
        <v>19.48677676048958</v>
      </c>
      <c r="G12" s="10">
        <v>40</v>
      </c>
    </row>
    <row r="13" spans="1:7" x14ac:dyDescent="0.25">
      <c r="A13" s="5" t="s">
        <v>11</v>
      </c>
      <c r="B13" s="5">
        <v>792943.27720000001</v>
      </c>
      <c r="C13" s="5">
        <v>9825522.8727000002</v>
      </c>
      <c r="D13" s="8">
        <v>2037.5060000000001</v>
      </c>
      <c r="F13" s="12">
        <f t="shared" si="0"/>
        <v>20.000011695858674</v>
      </c>
      <c r="G13" s="10">
        <f t="shared" ref="G13:G40" si="1">F13+G12</f>
        <v>60.000011695858674</v>
      </c>
    </row>
    <row r="14" spans="1:7" x14ac:dyDescent="0.25">
      <c r="A14" s="5" t="s">
        <v>12</v>
      </c>
      <c r="B14" s="5">
        <v>792929.35849999997</v>
      </c>
      <c r="C14" s="5">
        <v>9825508.5117000006</v>
      </c>
      <c r="D14" s="8">
        <v>2037.2929999999999</v>
      </c>
      <c r="F14" s="12">
        <f t="shared" si="0"/>
        <v>19.99921325149208</v>
      </c>
      <c r="G14" s="10">
        <f t="shared" si="1"/>
        <v>79.999224947350754</v>
      </c>
    </row>
    <row r="15" spans="1:7" x14ac:dyDescent="0.25">
      <c r="A15" s="5" t="s">
        <v>13</v>
      </c>
      <c r="B15" s="5">
        <v>792915.1263</v>
      </c>
      <c r="C15" s="5">
        <v>9825494.4602000006</v>
      </c>
      <c r="D15" s="8">
        <v>2036.9849999999999</v>
      </c>
      <c r="F15" s="12">
        <f t="shared" si="0"/>
        <v>20.000004227269692</v>
      </c>
      <c r="G15" s="10">
        <f t="shared" si="1"/>
        <v>99.999229174620439</v>
      </c>
    </row>
    <row r="16" spans="1:7" x14ac:dyDescent="0.25">
      <c r="A16" s="5" t="s">
        <v>14</v>
      </c>
      <c r="B16" s="5">
        <v>792900.89399999997</v>
      </c>
      <c r="C16" s="5">
        <v>9825480.4088000003</v>
      </c>
      <c r="D16" s="8">
        <v>2036.5170000000001</v>
      </c>
      <c r="F16" s="12">
        <f t="shared" si="0"/>
        <v>20.000005131433628</v>
      </c>
      <c r="G16" s="10">
        <f t="shared" si="1"/>
        <v>119.99923430605406</v>
      </c>
    </row>
    <row r="17" spans="1:7" x14ac:dyDescent="0.25">
      <c r="A17" s="5" t="s">
        <v>15</v>
      </c>
      <c r="B17" s="5">
        <v>792886.6618</v>
      </c>
      <c r="C17" s="5">
        <v>9825466.3573000003</v>
      </c>
      <c r="D17" s="8">
        <v>2035.99</v>
      </c>
      <c r="F17" s="12">
        <f t="shared" si="0"/>
        <v>20.000004227269692</v>
      </c>
      <c r="G17" s="10">
        <f t="shared" si="1"/>
        <v>139.99923853332376</v>
      </c>
    </row>
    <row r="18" spans="1:7" x14ac:dyDescent="0.25">
      <c r="A18" s="5" t="s">
        <v>16</v>
      </c>
      <c r="B18" s="5">
        <v>792872.42949999997</v>
      </c>
      <c r="C18" s="5">
        <v>9825452.3059</v>
      </c>
      <c r="D18" s="8">
        <v>2035.5450000000001</v>
      </c>
      <c r="F18" s="12">
        <f t="shared" si="0"/>
        <v>20.000005131433628</v>
      </c>
      <c r="G18" s="10">
        <f t="shared" si="1"/>
        <v>159.99924366475739</v>
      </c>
    </row>
    <row r="19" spans="1:7" x14ac:dyDescent="0.25">
      <c r="A19" s="5" t="s">
        <v>17</v>
      </c>
      <c r="B19" s="5">
        <v>792858.77269999997</v>
      </c>
      <c r="C19" s="5">
        <v>9825437.7126000002</v>
      </c>
      <c r="D19" s="8">
        <v>2035.0989999999999</v>
      </c>
      <c r="F19" s="12">
        <f t="shared" si="0"/>
        <v>19.986810429006614</v>
      </c>
      <c r="G19" s="10">
        <f t="shared" si="1"/>
        <v>179.98605409376401</v>
      </c>
    </row>
    <row r="20" spans="1:7" x14ac:dyDescent="0.25">
      <c r="A20" s="5" t="s">
        <v>18</v>
      </c>
      <c r="B20" s="5">
        <v>792844.70920000004</v>
      </c>
      <c r="C20" s="5">
        <v>9825423.7025000006</v>
      </c>
      <c r="D20" s="8">
        <v>2034.4</v>
      </c>
      <c r="F20" s="12">
        <f t="shared" si="0"/>
        <v>19.851068843944869</v>
      </c>
      <c r="G20" s="10">
        <v>200</v>
      </c>
    </row>
    <row r="21" spans="1:7" x14ac:dyDescent="0.25">
      <c r="A21" s="5" t="s">
        <v>19</v>
      </c>
      <c r="B21" s="5">
        <v>792827.10660000006</v>
      </c>
      <c r="C21" s="5">
        <v>9825414.2079000007</v>
      </c>
      <c r="D21" s="8">
        <v>2033.6310000000001</v>
      </c>
      <c r="F21" s="12">
        <f t="shared" si="0"/>
        <v>19.999973897902208</v>
      </c>
      <c r="G21" s="10">
        <f t="shared" si="1"/>
        <v>219.99997389790221</v>
      </c>
    </row>
    <row r="22" spans="1:7" x14ac:dyDescent="0.25">
      <c r="A22" s="5" t="s">
        <v>20</v>
      </c>
      <c r="B22" s="5">
        <v>792807.57629999996</v>
      </c>
      <c r="C22" s="5">
        <v>9825410.4546000008</v>
      </c>
      <c r="D22" s="8">
        <v>2032.692</v>
      </c>
      <c r="F22" s="12">
        <f t="shared" si="0"/>
        <v>19.887681588958209</v>
      </c>
      <c r="G22" s="10">
        <v>240</v>
      </c>
    </row>
    <row r="23" spans="1:7" x14ac:dyDescent="0.25">
      <c r="A23" s="5" t="s">
        <v>21</v>
      </c>
      <c r="B23" s="5">
        <v>792788.88080000004</v>
      </c>
      <c r="C23" s="5">
        <v>9825404.2595000006</v>
      </c>
      <c r="D23" s="8">
        <v>2031.231</v>
      </c>
      <c r="F23" s="12">
        <f t="shared" si="0"/>
        <v>19.695202061882586</v>
      </c>
      <c r="G23" s="10">
        <v>260</v>
      </c>
    </row>
    <row r="24" spans="1:7" x14ac:dyDescent="0.25">
      <c r="A24" s="5" t="s">
        <v>22</v>
      </c>
      <c r="B24" s="5">
        <v>792771.53929999995</v>
      </c>
      <c r="C24" s="5">
        <v>9825394.2960000001</v>
      </c>
      <c r="D24" s="8">
        <v>2029.607</v>
      </c>
      <c r="F24" s="12">
        <f t="shared" si="0"/>
        <v>19.999973862834146</v>
      </c>
      <c r="G24" s="10">
        <f t="shared" si="1"/>
        <v>279.99997386283417</v>
      </c>
    </row>
    <row r="25" spans="1:7" x14ac:dyDescent="0.25">
      <c r="A25" s="5" t="s">
        <v>23</v>
      </c>
      <c r="B25" s="5">
        <v>792755.02729999996</v>
      </c>
      <c r="C25" s="5">
        <v>9825383.6884000003</v>
      </c>
      <c r="D25" s="8">
        <v>2028.76</v>
      </c>
      <c r="F25" s="12">
        <f t="shared" si="0"/>
        <v>19.625680160300575</v>
      </c>
      <c r="G25" s="10">
        <v>300</v>
      </c>
    </row>
    <row r="26" spans="1:7" x14ac:dyDescent="0.25">
      <c r="A26" s="5" t="s">
        <v>24</v>
      </c>
      <c r="B26" s="5">
        <v>792743.18209999998</v>
      </c>
      <c r="C26" s="5">
        <v>9825367.6449999996</v>
      </c>
      <c r="D26" s="8">
        <v>2030.8389999999999</v>
      </c>
      <c r="F26" s="12">
        <f t="shared" si="0"/>
        <v>19.942403230920217</v>
      </c>
      <c r="G26" s="10">
        <v>320</v>
      </c>
    </row>
    <row r="27" spans="1:7" x14ac:dyDescent="0.25">
      <c r="A27" s="5" t="s">
        <v>25</v>
      </c>
      <c r="B27" s="5">
        <v>792727.99170000001</v>
      </c>
      <c r="C27" s="5">
        <v>9825354.6747999992</v>
      </c>
      <c r="D27" s="8">
        <v>2032.316</v>
      </c>
      <c r="F27" s="12">
        <f t="shared" si="0"/>
        <v>19.974342046922615</v>
      </c>
      <c r="G27" s="10">
        <f t="shared" si="1"/>
        <v>339.97434204692263</v>
      </c>
    </row>
    <row r="28" spans="1:7" x14ac:dyDescent="0.25">
      <c r="A28" s="5" t="s">
        <v>26</v>
      </c>
      <c r="B28" s="5">
        <v>792712.62879999995</v>
      </c>
      <c r="C28" s="5">
        <v>9825341.8693000004</v>
      </c>
      <c r="D28" s="8">
        <v>2033.547</v>
      </c>
      <c r="F28" s="12">
        <f t="shared" si="0"/>
        <v>19.999988165812219</v>
      </c>
      <c r="G28" s="10">
        <f t="shared" si="1"/>
        <v>359.97433021273486</v>
      </c>
    </row>
    <row r="29" spans="1:7" x14ac:dyDescent="0.25">
      <c r="A29" s="5" t="s">
        <v>27</v>
      </c>
      <c r="B29" s="5">
        <v>792696.00199999998</v>
      </c>
      <c r="C29" s="5">
        <v>9825330.8605000004</v>
      </c>
      <c r="D29" s="8">
        <v>2033.9949999999999</v>
      </c>
      <c r="F29" s="12">
        <f t="shared" si="0"/>
        <v>19.941016916845587</v>
      </c>
      <c r="G29" s="10">
        <v>380</v>
      </c>
    </row>
    <row r="30" spans="1:7" x14ac:dyDescent="0.25">
      <c r="A30" s="5" t="s">
        <v>28</v>
      </c>
      <c r="B30" s="5">
        <v>792678.74730000005</v>
      </c>
      <c r="C30" s="5">
        <v>9825320.7475000005</v>
      </c>
      <c r="D30" s="8">
        <v>2034.365</v>
      </c>
      <c r="F30" s="12">
        <f t="shared" si="0"/>
        <v>19.999936027036451</v>
      </c>
      <c r="G30" s="10">
        <f t="shared" si="1"/>
        <v>399.99993602703643</v>
      </c>
    </row>
    <row r="31" spans="1:7" x14ac:dyDescent="0.25">
      <c r="A31" s="5" t="s">
        <v>29</v>
      </c>
      <c r="B31" s="5">
        <v>792663.12950000004</v>
      </c>
      <c r="C31" s="5">
        <v>9825308.5460999999</v>
      </c>
      <c r="D31" s="8">
        <v>2034.7239999999999</v>
      </c>
      <c r="F31" s="12">
        <f t="shared" si="0"/>
        <v>19.81892627805345</v>
      </c>
      <c r="G31" s="10">
        <v>420</v>
      </c>
    </row>
    <row r="32" spans="1:7" x14ac:dyDescent="0.25">
      <c r="A32" s="5" t="s">
        <v>30</v>
      </c>
      <c r="B32" s="5">
        <v>792644.96360000002</v>
      </c>
      <c r="C32" s="5">
        <v>9825304.4934</v>
      </c>
      <c r="D32" s="8">
        <v>2035.047</v>
      </c>
      <c r="F32" s="12">
        <f t="shared" si="0"/>
        <v>18.612477000653342</v>
      </c>
      <c r="G32" s="10">
        <v>440</v>
      </c>
    </row>
    <row r="33" spans="1:7" x14ac:dyDescent="0.25">
      <c r="A33" s="5" t="s">
        <v>31</v>
      </c>
      <c r="B33" s="5">
        <v>792624.98560000001</v>
      </c>
      <c r="C33" s="5">
        <v>9825305.4319000002</v>
      </c>
      <c r="D33" s="8">
        <v>2035.3530000000001</v>
      </c>
      <c r="F33" s="12">
        <f t="shared" si="0"/>
        <v>20.000031656235429</v>
      </c>
      <c r="G33" s="10">
        <f t="shared" si="1"/>
        <v>460.00003165623542</v>
      </c>
    </row>
    <row r="34" spans="1:7" x14ac:dyDescent="0.25">
      <c r="A34" s="5" t="s">
        <v>32</v>
      </c>
      <c r="B34" s="5">
        <v>792604.98659999995</v>
      </c>
      <c r="C34" s="5">
        <v>9825305.4088000003</v>
      </c>
      <c r="D34" s="8">
        <v>2035.4179999999999</v>
      </c>
      <c r="F34" s="12">
        <f t="shared" si="0"/>
        <v>19.999013340981371</v>
      </c>
      <c r="G34" s="10">
        <f t="shared" si="1"/>
        <v>479.9990449972168</v>
      </c>
    </row>
    <row r="35" spans="1:7" x14ac:dyDescent="0.25">
      <c r="A35" s="5" t="s">
        <v>33</v>
      </c>
      <c r="B35" s="5">
        <v>792584.98670000001</v>
      </c>
      <c r="C35" s="5">
        <v>9825305.3432</v>
      </c>
      <c r="D35" s="8">
        <v>2035.4449999999999</v>
      </c>
      <c r="F35" s="12">
        <f t="shared" si="0"/>
        <v>20.000007584186662</v>
      </c>
      <c r="G35" s="10">
        <f t="shared" si="1"/>
        <v>499.99905258140348</v>
      </c>
    </row>
    <row r="36" spans="1:7" x14ac:dyDescent="0.25">
      <c r="A36" s="5" t="s">
        <v>34</v>
      </c>
      <c r="B36" s="5">
        <v>792564.98719999997</v>
      </c>
      <c r="C36" s="5">
        <v>9825305.2116</v>
      </c>
      <c r="D36" s="8">
        <v>2035.345</v>
      </c>
      <c r="F36" s="12">
        <f t="shared" si="0"/>
        <v>19.999932970171898</v>
      </c>
      <c r="G36" s="10">
        <f t="shared" si="1"/>
        <v>519.9989855515754</v>
      </c>
    </row>
    <row r="37" spans="1:7" x14ac:dyDescent="0.25">
      <c r="A37" s="5" t="s">
        <v>35</v>
      </c>
      <c r="B37" s="5">
        <v>792544.98800000001</v>
      </c>
      <c r="C37" s="5">
        <v>9825305.0310999993</v>
      </c>
      <c r="D37" s="8">
        <v>2035.223</v>
      </c>
      <c r="F37" s="12">
        <f t="shared" si="0"/>
        <v>20.000014522213185</v>
      </c>
      <c r="G37" s="10">
        <f t="shared" si="1"/>
        <v>539.99900007378858</v>
      </c>
    </row>
    <row r="38" spans="1:7" x14ac:dyDescent="0.25">
      <c r="A38" s="5" t="s">
        <v>36</v>
      </c>
      <c r="B38" s="5">
        <v>792525.01320000004</v>
      </c>
      <c r="C38" s="5">
        <v>9825304.5280000009</v>
      </c>
      <c r="D38" s="8">
        <v>2035.1</v>
      </c>
      <c r="F38" s="12">
        <f t="shared" si="0"/>
        <v>19.981134718707544</v>
      </c>
      <c r="G38" s="10">
        <f t="shared" si="1"/>
        <v>559.98013479249607</v>
      </c>
    </row>
    <row r="39" spans="1:7" x14ac:dyDescent="0.25">
      <c r="A39" s="5" t="s">
        <v>37</v>
      </c>
      <c r="B39" s="5">
        <v>792505.22519999999</v>
      </c>
      <c r="C39" s="5">
        <v>9825301.6235000007</v>
      </c>
      <c r="D39" s="8">
        <v>2034.884</v>
      </c>
      <c r="F39" s="12">
        <f t="shared" si="0"/>
        <v>20.000026606316322</v>
      </c>
      <c r="G39" s="10">
        <f t="shared" si="1"/>
        <v>579.98016139881236</v>
      </c>
    </row>
    <row r="40" spans="1:7" x14ac:dyDescent="0.25">
      <c r="A40" s="5" t="s">
        <v>38</v>
      </c>
      <c r="B40" s="5">
        <v>792504.93339999998</v>
      </c>
      <c r="C40" s="5">
        <v>9825301.5806000009</v>
      </c>
      <c r="D40" s="8">
        <v>2034.884</v>
      </c>
      <c r="F40" s="12">
        <f t="shared" si="0"/>
        <v>0.29493668809381962</v>
      </c>
      <c r="G40" s="10">
        <f t="shared" si="1"/>
        <v>580.27509808690616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BA44-78CB-4FFB-BACB-DFB929908EA3}">
  <dimension ref="A1:G17"/>
  <sheetViews>
    <sheetView topLeftCell="A4" workbookViewId="0">
      <selection activeCell="S8" sqref="S8"/>
    </sheetView>
  </sheetViews>
  <sheetFormatPr defaultRowHeight="15" x14ac:dyDescent="0.25"/>
  <cols>
    <col min="4" max="4" width="14.140625" style="6" customWidth="1"/>
    <col min="5" max="5" width="14.7109375" customWidth="1"/>
    <col min="6" max="6" width="9.140625" style="12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  <c r="D1"/>
    </row>
    <row r="2" spans="1:7" x14ac:dyDescent="0.25">
      <c r="A2" s="2" t="s">
        <v>1</v>
      </c>
      <c r="B2" s="2" t="s">
        <v>44</v>
      </c>
      <c r="D2"/>
    </row>
    <row r="3" spans="1:7" ht="18.75" x14ac:dyDescent="0.3">
      <c r="A3" s="3" t="s">
        <v>47</v>
      </c>
      <c r="D3"/>
    </row>
    <row r="4" spans="1:7" ht="18.75" x14ac:dyDescent="0.3">
      <c r="A4" s="3" t="s">
        <v>46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39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792503.51890000002</v>
      </c>
      <c r="C10" s="5">
        <v>9825301.4109000005</v>
      </c>
      <c r="D10" s="8">
        <v>2034.8679999999999</v>
      </c>
      <c r="F10" s="13">
        <v>0</v>
      </c>
      <c r="G10" s="11">
        <v>0</v>
      </c>
    </row>
    <row r="11" spans="1:7" x14ac:dyDescent="0.25">
      <c r="A11" s="5" t="s">
        <v>9</v>
      </c>
      <c r="B11" s="5">
        <v>792504.82490000001</v>
      </c>
      <c r="C11" s="5">
        <v>9825281.5134999994</v>
      </c>
      <c r="D11" s="8">
        <v>2034.441</v>
      </c>
      <c r="F11" s="12">
        <f>SQRT((B11-B10)^2+(C11-C10)^2)</f>
        <v>19.940214713043918</v>
      </c>
      <c r="G11" s="10">
        <v>20</v>
      </c>
    </row>
    <row r="12" spans="1:7" x14ac:dyDescent="0.25">
      <c r="A12" s="5" t="s">
        <v>10</v>
      </c>
      <c r="B12" s="5">
        <v>792509.45660000003</v>
      </c>
      <c r="C12" s="5">
        <v>9825262.0571999997</v>
      </c>
      <c r="D12" s="8">
        <v>2034.145</v>
      </c>
      <c r="F12" s="12">
        <f t="shared" ref="F12:F17" si="0">SQRT((B12-B11)^2+(C12-C11)^2)</f>
        <v>20.000006364241457</v>
      </c>
      <c r="G12" s="10">
        <f t="shared" ref="G12:G17" si="1">F12+G11</f>
        <v>40.000006364241457</v>
      </c>
    </row>
    <row r="13" spans="1:7" x14ac:dyDescent="0.25">
      <c r="A13" s="5" t="s">
        <v>11</v>
      </c>
      <c r="B13" s="5">
        <v>792514.08840000001</v>
      </c>
      <c r="C13" s="5">
        <v>9825242.6009</v>
      </c>
      <c r="D13" s="8">
        <v>2033.817</v>
      </c>
      <c r="F13" s="12">
        <f t="shared" si="0"/>
        <v>20.000029522958297</v>
      </c>
      <c r="G13" s="10">
        <f t="shared" si="1"/>
        <v>60.000035887199758</v>
      </c>
    </row>
    <row r="14" spans="1:7" x14ac:dyDescent="0.25">
      <c r="A14" s="5" t="s">
        <v>12</v>
      </c>
      <c r="B14" s="5">
        <v>792515.5355</v>
      </c>
      <c r="C14" s="5">
        <v>9825222.6819000002</v>
      </c>
      <c r="D14" s="8">
        <v>2033.4380000000001</v>
      </c>
      <c r="F14" s="12">
        <f t="shared" si="0"/>
        <v>19.971496173308445</v>
      </c>
      <c r="G14" s="10">
        <f t="shared" si="1"/>
        <v>79.971532060508196</v>
      </c>
    </row>
    <row r="15" spans="1:7" x14ac:dyDescent="0.25">
      <c r="A15" s="5" t="s">
        <v>13</v>
      </c>
      <c r="B15" s="5">
        <v>792516.50100000005</v>
      </c>
      <c r="C15" s="5">
        <v>9825202.7051999997</v>
      </c>
      <c r="D15" s="8">
        <v>2033.1320000000001</v>
      </c>
      <c r="F15" s="12">
        <f t="shared" si="0"/>
        <v>20.000018328958358</v>
      </c>
      <c r="G15" s="10">
        <f t="shared" si="1"/>
        <v>99.971550389466557</v>
      </c>
    </row>
    <row r="16" spans="1:7" x14ac:dyDescent="0.25">
      <c r="A16" s="5" t="s">
        <v>14</v>
      </c>
      <c r="B16" s="5">
        <v>792523.41200000001</v>
      </c>
      <c r="C16" s="5">
        <v>9825187.5977999996</v>
      </c>
      <c r="D16" s="8">
        <v>2033.0039999999999</v>
      </c>
      <c r="F16" s="12">
        <f t="shared" si="0"/>
        <v>16.613110959792554</v>
      </c>
      <c r="G16" s="10">
        <v>120</v>
      </c>
    </row>
    <row r="17" spans="1:7" x14ac:dyDescent="0.25">
      <c r="A17" s="5" t="s">
        <v>40</v>
      </c>
      <c r="B17" s="5">
        <v>792537.80630000005</v>
      </c>
      <c r="C17" s="5">
        <v>9825190.8798999991</v>
      </c>
      <c r="D17" s="8">
        <v>2033.328</v>
      </c>
      <c r="F17" s="12">
        <f t="shared" si="0"/>
        <v>14.763741155204869</v>
      </c>
      <c r="G17" s="10">
        <f t="shared" si="1"/>
        <v>134.76374115520485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80F9-D044-4703-BEFD-19C8401120FB}">
  <dimension ref="A1:G16"/>
  <sheetViews>
    <sheetView tabSelected="1" topLeftCell="A4" workbookViewId="0">
      <selection activeCell="T13" sqref="T13"/>
    </sheetView>
  </sheetViews>
  <sheetFormatPr defaultRowHeight="15" x14ac:dyDescent="0.25"/>
  <cols>
    <col min="4" max="4" width="9.85546875" style="6" customWidth="1"/>
    <col min="5" max="5" width="13.140625" customWidth="1"/>
    <col min="6" max="6" width="9.140625" style="10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</row>
    <row r="2" spans="1:7" x14ac:dyDescent="0.25">
      <c r="A2" s="2" t="s">
        <v>1</v>
      </c>
      <c r="B2" s="2" t="s">
        <v>44</v>
      </c>
    </row>
    <row r="3" spans="1:7" ht="18.75" x14ac:dyDescent="0.3">
      <c r="A3" s="3" t="s">
        <v>47</v>
      </c>
    </row>
    <row r="4" spans="1:7" ht="18.75" x14ac:dyDescent="0.3">
      <c r="A4" s="3" t="s">
        <v>46</v>
      </c>
    </row>
    <row r="5" spans="1:7" ht="18.75" x14ac:dyDescent="0.3">
      <c r="A5" s="3" t="s">
        <v>2</v>
      </c>
    </row>
    <row r="6" spans="1:7" ht="18.75" x14ac:dyDescent="0.3">
      <c r="A6" s="3" t="s">
        <v>41</v>
      </c>
    </row>
    <row r="9" spans="1:7" ht="42.7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792538.30079999997</v>
      </c>
      <c r="C10" s="5">
        <v>9825190.8741999995</v>
      </c>
      <c r="D10" s="8">
        <v>2033.337</v>
      </c>
      <c r="F10" s="11">
        <v>0</v>
      </c>
      <c r="G10" s="11">
        <v>0</v>
      </c>
    </row>
    <row r="11" spans="1:7" x14ac:dyDescent="0.25">
      <c r="A11" s="5" t="s">
        <v>9</v>
      </c>
      <c r="B11" s="5">
        <v>792558.25320000004</v>
      </c>
      <c r="C11" s="5">
        <v>9825192.2535999995</v>
      </c>
      <c r="D11" s="8">
        <v>2033.5139999999999</v>
      </c>
      <c r="F11" s="10">
        <f>SQRT((B11-B10)^2+(C11-C10)^2)</f>
        <v>20.000025253049678</v>
      </c>
      <c r="G11" s="10">
        <f>F11+G10</f>
        <v>20.000025253049678</v>
      </c>
    </row>
    <row r="12" spans="1:7" x14ac:dyDescent="0.25">
      <c r="A12" s="5" t="s">
        <v>10</v>
      </c>
      <c r="B12" s="5">
        <v>792578.12340000004</v>
      </c>
      <c r="C12" s="5">
        <v>9825191.8706</v>
      </c>
      <c r="D12" s="8">
        <v>2033.4939999999999</v>
      </c>
      <c r="F12" s="10">
        <f t="shared" ref="F12:F16" si="0">SQRT((B12-B11)^2+(C12-C11)^2)</f>
        <v>19.873890837975591</v>
      </c>
      <c r="G12" s="10">
        <v>40</v>
      </c>
    </row>
    <row r="13" spans="1:7" x14ac:dyDescent="0.25">
      <c r="A13" s="5" t="s">
        <v>11</v>
      </c>
      <c r="B13" s="5">
        <v>792597.55460000003</v>
      </c>
      <c r="C13" s="5">
        <v>9825187.1348999999</v>
      </c>
      <c r="D13" s="8">
        <v>2033.521</v>
      </c>
      <c r="F13" s="10">
        <f t="shared" si="0"/>
        <v>19.999959698219779</v>
      </c>
      <c r="G13" s="10">
        <f t="shared" ref="G13:G16" si="1">F13+G12</f>
        <v>59.999959698219783</v>
      </c>
    </row>
    <row r="14" spans="1:7" x14ac:dyDescent="0.25">
      <c r="A14" s="5" t="s">
        <v>12</v>
      </c>
      <c r="B14" s="5">
        <v>792617.31290000002</v>
      </c>
      <c r="C14" s="5">
        <v>9825186.3518000003</v>
      </c>
      <c r="D14" s="8">
        <v>2033.569</v>
      </c>
      <c r="F14" s="10">
        <f t="shared" si="0"/>
        <v>19.773812593906399</v>
      </c>
      <c r="G14" s="10">
        <v>80</v>
      </c>
    </row>
    <row r="15" spans="1:7" x14ac:dyDescent="0.25">
      <c r="A15" s="5" t="s">
        <v>13</v>
      </c>
      <c r="B15" s="5">
        <v>792637.20369999995</v>
      </c>
      <c r="C15" s="5">
        <v>9825188.4386</v>
      </c>
      <c r="D15" s="8">
        <v>2033.6769999999999</v>
      </c>
      <c r="F15" s="10">
        <f t="shared" si="0"/>
        <v>19.999966471876395</v>
      </c>
      <c r="G15" s="10">
        <f t="shared" si="1"/>
        <v>99.999966471876391</v>
      </c>
    </row>
    <row r="16" spans="1:7" x14ac:dyDescent="0.25">
      <c r="A16" s="5" t="s">
        <v>42</v>
      </c>
      <c r="B16" s="5">
        <v>792652.72549999994</v>
      </c>
      <c r="C16" s="5">
        <v>9825190.5220999997</v>
      </c>
      <c r="D16" s="8">
        <v>2033.761</v>
      </c>
      <c r="F16" s="10">
        <f t="shared" si="0"/>
        <v>15.661010423610559</v>
      </c>
      <c r="G16" s="10">
        <f t="shared" si="1"/>
        <v>115.66097689548695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Rising main- Sump to Tanks</vt:lpstr>
      <vt:lpstr>Tanks-VIP Boys&amp;Girls</vt:lpstr>
      <vt:lpstr>VIP Boys&amp;Girls-Teachers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2024-06-28T07:54:41Z</dcterms:created>
  <dcterms:modified xsi:type="dcterms:W3CDTF">2025-02-10T17:55:00Z</dcterms:modified>
</cp:coreProperties>
</file>